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fbxlsrv056\ProfilesRedir$\bmathieu\Desktop\Comptes Statutaires\2016\"/>
    </mc:Choice>
  </mc:AlternateContent>
  <bookViews>
    <workbookView xWindow="720" yWindow="990" windowWidth="23235" windowHeight="8925"/>
  </bookViews>
  <sheets>
    <sheet name="30ju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'30jun'!$A:$C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30" i="1" l="1"/>
  <c r="C31" i="1"/>
  <c r="C27" i="1"/>
  <c r="C21" i="1"/>
  <c r="C11" i="1"/>
  <c r="C4" i="1"/>
  <c r="B47" i="1"/>
  <c r="B30" i="1"/>
  <c r="B27" i="1" s="1"/>
  <c r="B73" i="1"/>
  <c r="B69" i="1"/>
  <c r="B56" i="1"/>
  <c r="B45" i="1"/>
  <c r="B31" i="1"/>
  <c r="B21" i="1"/>
  <c r="B11" i="1"/>
  <c r="B4" i="1"/>
  <c r="C26" i="1" l="1"/>
  <c r="C36" i="1" s="1"/>
  <c r="C19" i="1"/>
  <c r="B50" i="1"/>
  <c r="B26" i="1"/>
  <c r="B36" i="1" s="1"/>
  <c r="B19" i="1"/>
  <c r="B57" i="1" l="1"/>
  <c r="B59" i="1" s="1"/>
  <c r="B64" i="1" s="1"/>
  <c r="B70" i="1" s="1"/>
  <c r="B74" i="1" s="1"/>
</calcChain>
</file>

<file path=xl/sharedStrings.xml><?xml version="1.0" encoding="utf-8"?>
<sst xmlns="http://schemas.openxmlformats.org/spreadsheetml/2006/main" count="73" uniqueCount="68">
  <si>
    <t>(000)</t>
  </si>
  <si>
    <t>Reserves</t>
  </si>
  <si>
    <t>BALANS</t>
  </si>
  <si>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</si>
  <si>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</si>
  <si>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</si>
  <si>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</si>
  <si>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</si>
  <si>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</si>
  <si>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</si>
  <si>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</si>
  <si>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</si>
  <si>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</si>
  <si>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</si>
  <si>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</si>
  <si>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</si>
  <si>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</si>
  <si>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</si>
  <si>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</si>
  <si>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</si>
  <si>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</si>
  <si>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</si>
  <si>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</si>
  <si>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</si>
  <si>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</si>
  <si>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</si>
  <si>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</si>
  <si>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</si>
  <si>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</si>
  <si>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</si>
  <si>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</si>
  <si>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</si>
  <si>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</si>
  <si>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 xml:space="preserve">NETTO RESULTAAT  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</si>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</sst>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&quot;-&quot;_);@_)"/>
    <numFmt numFmtId="165" formatCode="_(* #,##0.0_);_(* \(#,##0.0\);_(* &quot;-&quot;?_);@_)"/>
    <numFmt numFmtId="166" formatCode="0%_);\(0%\)"/>
    <numFmt numFmtId="167" formatCode="0.0%"/>
    <numFmt numFmtId="168" formatCode="_-* #,##0\ _F_B_-;\-* #,##0\ _F_B_-;_-* &quot;-&quot;\ _F_B_-;_-@_-"/>
    <numFmt numFmtId="169" formatCode="_-* #,##0_-;\-* #,##0_-;_-* &quot;-&quot;??_-;_-@_-"/>
    <numFmt numFmtId="170" formatCode="_-* #,##0.00\ _F_-;\-* #,##0.00\ _F_-;_-* &quot;-&quot;??\ _F_-;_-@_-"/>
    <numFmt numFmtId="171" formatCode="_-* #,##0_ _F_-;\-* #,##0_ _F_-;_-* &quot;-&quot;_ _F_-;_-@_-"/>
    <numFmt numFmtId="172" formatCode="_-* #,##0.00_ _F_-;\-* #,##0.00_ _F_-;_-* &quot;-&quot;??_ _F_-;_-@_-"/>
    <numFmt numFmtId="173" formatCode="_-* #,##0&quot; F&quot;_-;\-* #,##0&quot; F&quot;_-;_-* &quot;-&quot;&quot; F&quot;_-;_-@_-"/>
    <numFmt numFmtId="174" formatCode="_-* #,##0.00&quot; F&quot;_-;\-* #,##0.00&quot; F&quot;_-;_-* &quot;-&quot;??&quot; F&quot;_-;_-@_-"/>
    <numFmt numFmtId="175" formatCode="#,##0\ ;[Red]\(#,##0\)"/>
    <numFmt numFmtId="176" formatCode="&quot;$&quot;#,##0_);[Red]\(&quot;$&quot;#,##0\)"/>
    <numFmt numFmtId="177" formatCode="&quot;$&quot;#,##0.00_);[Red]\(&quot;$&quot;#,##0.00\)"/>
    <numFmt numFmtId="178" formatCode="#,##0.00\ &quot;DM&quot;;[Red]\-#,##0.00\ &quot;DM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8"/>
      <color indexed="24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Palatino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name val="Helvetica"/>
      <family val="2"/>
    </font>
    <font>
      <sz val="11"/>
      <color indexed="17"/>
      <name val="Calibri"/>
      <family val="2"/>
    </font>
    <font>
      <sz val="10"/>
      <name val="Geneva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9"/>
      <color indexed="30"/>
      <name val="Arial"/>
      <family val="2"/>
    </font>
    <font>
      <sz val="9"/>
      <color indexed="8"/>
      <name val="Arial"/>
      <family val="2"/>
    </font>
    <font>
      <b/>
      <sz val="9"/>
      <color indexed="56"/>
      <name val="Arial"/>
      <family val="2"/>
    </font>
    <font>
      <b/>
      <sz val="9"/>
      <color indexed="8"/>
      <name val="Arial"/>
      <family val="2"/>
    </font>
    <font>
      <b/>
      <sz val="11"/>
      <color indexed="56"/>
      <name val="Arial"/>
      <family val="2"/>
    </font>
    <font>
      <b/>
      <sz val="12"/>
      <name val="Geneva"/>
    </font>
    <font>
      <sz val="11"/>
      <color indexed="14"/>
      <name val="Calibri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1" borderId="0" applyNumberFormat="0" applyBorder="0" applyAlignment="0" applyProtection="0"/>
    <xf numFmtId="0" fontId="6" fillId="1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1" borderId="0" applyNumberFormat="0" applyBorder="0" applyAlignment="0" applyProtection="0"/>
    <xf numFmtId="49" fontId="9" fillId="0" borderId="0" applyFont="0" applyFill="0" applyBorder="0" applyAlignment="0" applyProtection="0">
      <alignment horizontal="left"/>
    </xf>
    <xf numFmtId="164" fontId="5" fillId="0" borderId="0" applyAlignment="0" applyProtection="0"/>
    <xf numFmtId="165" fontId="5" fillId="0" borderId="0" applyAlignment="0" applyProtection="0"/>
    <xf numFmtId="166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11" fillId="0" borderId="4" applyNumberFormat="0" applyAlignment="0" applyProtection="0">
      <alignment horizontal="left" wrapText="1"/>
    </xf>
    <xf numFmtId="49" fontId="11" fillId="0" borderId="0" applyNumberFormat="0" applyAlignment="0" applyProtection="0">
      <alignment horizontal="left" wrapText="1"/>
    </xf>
    <xf numFmtId="49" fontId="12" fillId="0" borderId="0" applyAlignment="0" applyProtection="0">
      <alignment horizontal="left"/>
    </xf>
    <xf numFmtId="0" fontId="13" fillId="25" borderId="5" applyNumberFormat="0" applyAlignment="0" applyProtection="0"/>
    <xf numFmtId="0" fontId="14" fillId="20" borderId="6" applyNumberFormat="0" applyAlignment="0" applyProtection="0"/>
    <xf numFmtId="43" fontId="2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44" fontId="4" fillId="0" borderId="0" applyFont="0" applyFill="0" applyBorder="0" applyAlignment="0" applyProtection="0"/>
    <xf numFmtId="0" fontId="6" fillId="1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5" applyNumberFormat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0" applyNumberFormat="0" applyFill="0" applyAlignment="0" applyProtection="0"/>
    <xf numFmtId="171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7" fillId="0" borderId="0"/>
    <xf numFmtId="0" fontId="2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6" fillId="0" borderId="0"/>
    <xf numFmtId="0" fontId="15" fillId="0" borderId="0"/>
    <xf numFmtId="0" fontId="10" fillId="21" borderId="5" applyNumberFormat="0" applyFont="0" applyAlignment="0" applyProtection="0"/>
    <xf numFmtId="0" fontId="28" fillId="25" borderId="11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75" fontId="2" fillId="0" borderId="0"/>
    <xf numFmtId="4" fontId="10" fillId="31" borderId="5" applyNumberFormat="0" applyProtection="0">
      <alignment vertical="center"/>
    </xf>
    <xf numFmtId="4" fontId="29" fillId="31" borderId="12" applyNumberFormat="0" applyProtection="0">
      <alignment vertical="center"/>
    </xf>
    <xf numFmtId="4" fontId="30" fillId="32" borderId="5" applyNumberFormat="0" applyProtection="0">
      <alignment vertical="center"/>
    </xf>
    <xf numFmtId="4" fontId="31" fillId="31" borderId="12" applyNumberFormat="0" applyProtection="0">
      <alignment horizontal="left" vertical="center" indent="1"/>
    </xf>
    <xf numFmtId="0" fontId="31" fillId="31" borderId="12" applyNumberFormat="0" applyProtection="0">
      <alignment horizontal="left" vertical="top" indent="1"/>
    </xf>
    <xf numFmtId="0" fontId="32" fillId="31" borderId="12" applyNumberFormat="0" applyProtection="0">
      <alignment horizontal="left" vertical="top" indent="1"/>
    </xf>
    <xf numFmtId="4" fontId="31" fillId="33" borderId="0" applyNumberFormat="0" applyProtection="0">
      <alignment horizontal="left" vertical="center" indent="1"/>
    </xf>
    <xf numFmtId="4" fontId="33" fillId="34" borderId="12" applyNumberFormat="0" applyProtection="0">
      <alignment horizontal="right" vertical="center"/>
    </xf>
    <xf numFmtId="4" fontId="10" fillId="34" borderId="5" applyNumberFormat="0" applyProtection="0">
      <alignment horizontal="right" vertical="center"/>
    </xf>
    <xf numFmtId="4" fontId="33" fillId="35" borderId="12" applyNumberFormat="0" applyProtection="0">
      <alignment horizontal="right" vertical="center"/>
    </xf>
    <xf numFmtId="4" fontId="10" fillId="36" borderId="5" applyNumberFormat="0" applyProtection="0">
      <alignment horizontal="right" vertical="center"/>
    </xf>
    <xf numFmtId="4" fontId="33" fillId="37" borderId="12" applyNumberFormat="0" applyProtection="0">
      <alignment horizontal="right" vertical="center"/>
    </xf>
    <xf numFmtId="4" fontId="10" fillId="37" borderId="13" applyNumberFormat="0" applyProtection="0">
      <alignment horizontal="right" vertical="center"/>
    </xf>
    <xf numFmtId="4" fontId="33" fillId="38" borderId="12" applyNumberFormat="0" applyProtection="0">
      <alignment horizontal="right" vertical="center"/>
    </xf>
    <xf numFmtId="4" fontId="10" fillId="38" borderId="5" applyNumberFormat="0" applyProtection="0">
      <alignment horizontal="right" vertical="center"/>
    </xf>
    <xf numFmtId="4" fontId="33" fillId="39" borderId="12" applyNumberFormat="0" applyProtection="0">
      <alignment horizontal="right" vertical="center"/>
    </xf>
    <xf numFmtId="4" fontId="10" fillId="39" borderId="5" applyNumberFormat="0" applyProtection="0">
      <alignment horizontal="right" vertical="center"/>
    </xf>
    <xf numFmtId="4" fontId="33" fillId="40" borderId="12" applyNumberFormat="0" applyProtection="0">
      <alignment horizontal="right" vertical="center"/>
    </xf>
    <xf numFmtId="4" fontId="10" fillId="40" borderId="5" applyNumberFormat="0" applyProtection="0">
      <alignment horizontal="right" vertical="center"/>
    </xf>
    <xf numFmtId="4" fontId="33" fillId="41" borderId="12" applyNumberFormat="0" applyProtection="0">
      <alignment horizontal="right" vertical="center"/>
    </xf>
    <xf numFmtId="4" fontId="10" fillId="41" borderId="5" applyNumberFormat="0" applyProtection="0">
      <alignment horizontal="right" vertical="center"/>
    </xf>
    <xf numFmtId="4" fontId="33" fillId="42" borderId="12" applyNumberFormat="0" applyProtection="0">
      <alignment horizontal="right" vertical="center"/>
    </xf>
    <xf numFmtId="4" fontId="10" fillId="42" borderId="5" applyNumberFormat="0" applyProtection="0">
      <alignment horizontal="right" vertical="center"/>
    </xf>
    <xf numFmtId="4" fontId="33" fillId="43" borderId="12" applyNumberFormat="0" applyProtection="0">
      <alignment horizontal="right" vertical="center"/>
    </xf>
    <xf numFmtId="4" fontId="10" fillId="43" borderId="5" applyNumberFormat="0" applyProtection="0">
      <alignment horizontal="right" vertical="center"/>
    </xf>
    <xf numFmtId="4" fontId="31" fillId="44" borderId="14" applyNumberFormat="0" applyProtection="0">
      <alignment horizontal="left" vertical="center" indent="1"/>
    </xf>
    <xf numFmtId="4" fontId="10" fillId="44" borderId="13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4" fillId="46" borderId="0" applyNumberFormat="0" applyProtection="0">
      <alignment horizontal="left" vertical="center" indent="1"/>
    </xf>
    <xf numFmtId="4" fontId="2" fillId="46" borderId="13" applyNumberFormat="0" applyProtection="0">
      <alignment horizontal="left" vertical="center" indent="1"/>
    </xf>
    <xf numFmtId="4" fontId="33" fillId="33" borderId="12" applyNumberFormat="0" applyProtection="0">
      <alignment horizontal="right" vertical="center"/>
    </xf>
    <xf numFmtId="4" fontId="33" fillId="45" borderId="0" applyNumberFormat="0" applyProtection="0">
      <alignment horizontal="left" vertical="center" indent="1"/>
    </xf>
    <xf numFmtId="4" fontId="10" fillId="45" borderId="13" applyNumberFormat="0" applyProtection="0">
      <alignment horizontal="left" vertical="center" indent="1"/>
    </xf>
    <xf numFmtId="4" fontId="33" fillId="33" borderId="0" applyNumberFormat="0" applyProtection="0">
      <alignment horizontal="left" vertical="center" indent="1"/>
    </xf>
    <xf numFmtId="4" fontId="10" fillId="33" borderId="13" applyNumberFormat="0" applyProtection="0">
      <alignment horizontal="left" vertical="center" indent="1"/>
    </xf>
    <xf numFmtId="0" fontId="2" fillId="46" borderId="12" applyNumberFormat="0" applyProtection="0">
      <alignment horizontal="left" vertical="center" indent="1"/>
    </xf>
    <xf numFmtId="0" fontId="2" fillId="46" borderId="12" applyNumberFormat="0" applyProtection="0">
      <alignment horizontal="left" vertical="top" indent="1"/>
    </xf>
    <xf numFmtId="0" fontId="10" fillId="46" borderId="12" applyNumberFormat="0" applyProtection="0">
      <alignment horizontal="left" vertical="top" indent="1"/>
    </xf>
    <xf numFmtId="0" fontId="2" fillId="33" borderId="12" applyNumberFormat="0" applyProtection="0">
      <alignment horizontal="left" vertical="center" indent="1"/>
    </xf>
    <xf numFmtId="0" fontId="2" fillId="33" borderId="12" applyNumberFormat="0" applyProtection="0">
      <alignment horizontal="left" vertical="top" indent="1"/>
    </xf>
    <xf numFmtId="0" fontId="10" fillId="33" borderId="12" applyNumberFormat="0" applyProtection="0">
      <alignment horizontal="left" vertical="top" indent="1"/>
    </xf>
    <xf numFmtId="0" fontId="2" fillId="47" borderId="12" applyNumberFormat="0" applyProtection="0">
      <alignment horizontal="left" vertical="center" indent="1"/>
    </xf>
    <xf numFmtId="0" fontId="2" fillId="47" borderId="12" applyNumberFormat="0" applyProtection="0">
      <alignment horizontal="left" vertical="top" indent="1"/>
    </xf>
    <xf numFmtId="0" fontId="10" fillId="47" borderId="12" applyNumberFormat="0" applyProtection="0">
      <alignment horizontal="left" vertical="top" indent="1"/>
    </xf>
    <xf numFmtId="0" fontId="2" fillId="45" borderId="12" applyNumberFormat="0" applyProtection="0">
      <alignment horizontal="left" vertical="center" indent="1"/>
    </xf>
    <xf numFmtId="0" fontId="2" fillId="45" borderId="12" applyNumberFormat="0" applyProtection="0">
      <alignment horizontal="left" vertical="top" indent="1"/>
    </xf>
    <xf numFmtId="0" fontId="10" fillId="45" borderId="12" applyNumberFormat="0" applyProtection="0">
      <alignment horizontal="left" vertical="top" indent="1"/>
    </xf>
    <xf numFmtId="0" fontId="2" fillId="48" borderId="2" applyNumberFormat="0">
      <protection locked="0"/>
    </xf>
    <xf numFmtId="0" fontId="10" fillId="48" borderId="15" applyNumberFormat="0">
      <protection locked="0"/>
    </xf>
    <xf numFmtId="0" fontId="35" fillId="46" borderId="16" applyBorder="0"/>
    <xf numFmtId="4" fontId="33" fillId="49" borderId="12" applyNumberFormat="0" applyProtection="0">
      <alignment vertical="center"/>
    </xf>
    <xf numFmtId="4" fontId="36" fillId="49" borderId="12" applyNumberFormat="0" applyProtection="0">
      <alignment vertical="center"/>
    </xf>
    <xf numFmtId="4" fontId="37" fillId="49" borderId="12" applyNumberFormat="0" applyProtection="0">
      <alignment vertical="center"/>
    </xf>
    <xf numFmtId="4" fontId="30" fillId="50" borderId="2" applyNumberFormat="0" applyProtection="0">
      <alignment vertical="center"/>
    </xf>
    <xf numFmtId="4" fontId="33" fillId="49" borderId="12" applyNumberFormat="0" applyProtection="0">
      <alignment horizontal="left" vertical="center" indent="1"/>
    </xf>
    <xf numFmtId="0" fontId="33" fillId="49" borderId="12" applyNumberFormat="0" applyProtection="0">
      <alignment horizontal="left" vertical="top" indent="1"/>
    </xf>
    <xf numFmtId="0" fontId="36" fillId="49" borderId="12" applyNumberFormat="0" applyProtection="0">
      <alignment horizontal="left" vertical="top" indent="1"/>
    </xf>
    <xf numFmtId="4" fontId="33" fillId="45" borderId="12" applyNumberFormat="0" applyProtection="0">
      <alignment horizontal="right" vertical="center"/>
    </xf>
    <xf numFmtId="4" fontId="37" fillId="45" borderId="12" applyNumberFormat="0" applyProtection="0">
      <alignment horizontal="right" vertical="center"/>
    </xf>
    <xf numFmtId="4" fontId="30" fillId="51" borderId="5" applyNumberFormat="0" applyProtection="0">
      <alignment horizontal="right" vertical="center"/>
    </xf>
    <xf numFmtId="4" fontId="33" fillId="33" borderId="12" applyNumberFormat="0" applyProtection="0">
      <alignment horizontal="left" vertical="center" indent="1"/>
    </xf>
    <xf numFmtId="0" fontId="33" fillId="33" borderId="12" applyNumberFormat="0" applyProtection="0">
      <alignment horizontal="left" vertical="top" indent="1"/>
    </xf>
    <xf numFmtId="0" fontId="36" fillId="33" borderId="12" applyNumberFormat="0" applyProtection="0">
      <alignment horizontal="left" vertical="top" indent="1"/>
    </xf>
    <xf numFmtId="4" fontId="38" fillId="52" borderId="0" applyNumberFormat="0" applyProtection="0">
      <alignment horizontal="left" vertical="center" indent="1"/>
    </xf>
    <xf numFmtId="4" fontId="39" fillId="52" borderId="13" applyNumberFormat="0" applyProtection="0">
      <alignment horizontal="left" vertical="center" indent="1"/>
    </xf>
    <xf numFmtId="0" fontId="10" fillId="53" borderId="2"/>
    <xf numFmtId="4" fontId="3" fillId="45" borderId="12" applyNumberFormat="0" applyProtection="0">
      <alignment horizontal="right" vertical="center"/>
    </xf>
    <xf numFmtId="4" fontId="40" fillId="48" borderId="5" applyNumberFormat="0" applyProtection="0">
      <alignment horizontal="right" vertical="center"/>
    </xf>
    <xf numFmtId="0" fontId="4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164" fontId="43" fillId="54" borderId="0" applyNumberFormat="0" applyFont="0" applyBorder="0" applyAlignment="0" applyProtection="0"/>
    <xf numFmtId="0" fontId="43" fillId="0" borderId="0" applyFill="0" applyBorder="0" applyProtection="0"/>
    <xf numFmtId="164" fontId="43" fillId="32" borderId="0" applyNumberFormat="0" applyFont="0" applyBorder="0" applyAlignment="0" applyProtection="0"/>
    <xf numFmtId="166" fontId="43" fillId="0" borderId="0" applyFill="0" applyBorder="0" applyAlignment="0" applyProtection="0"/>
    <xf numFmtId="164" fontId="36" fillId="0" borderId="0" applyNumberFormat="0" applyAlignment="0" applyProtection="0"/>
    <xf numFmtId="0" fontId="44" fillId="0" borderId="17" applyProtection="0">
      <alignment horizontal="right" wrapText="1"/>
    </xf>
    <xf numFmtId="0" fontId="44" fillId="0" borderId="0" applyProtection="0">
      <alignment wrapText="1"/>
    </xf>
    <xf numFmtId="164" fontId="45" fillId="0" borderId="18" applyNumberFormat="0" applyFill="0" applyAlignment="0" applyProtection="0"/>
    <xf numFmtId="0" fontId="46" fillId="0" borderId="0" applyAlignment="0" applyProtection="0"/>
    <xf numFmtId="164" fontId="45" fillId="0" borderId="19" applyNumberFormat="0" applyFill="0" applyAlignment="0" applyProtection="0"/>
    <xf numFmtId="0" fontId="24" fillId="0" borderId="0"/>
    <xf numFmtId="0" fontId="2" fillId="0" borderId="0"/>
    <xf numFmtId="0" fontId="2" fillId="0" borderId="0">
      <alignment horizontal="left" wrapText="1"/>
    </xf>
    <xf numFmtId="0" fontId="47" fillId="1" borderId="2"/>
    <xf numFmtId="0" fontId="19" fillId="0" borderId="20" applyNumberFormat="0" applyFill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2">
    <xf numFmtId="0" fontId="0" fillId="0" borderId="0" xfId="0"/>
    <xf numFmtId="0" fontId="49" fillId="0" borderId="24" xfId="0" applyFont="1" applyBorder="1" applyAlignment="1">
      <alignment horizontal="center"/>
    </xf>
    <xf numFmtId="0" fontId="50" fillId="0" borderId="1" xfId="0" applyFont="1" applyBorder="1"/>
    <xf numFmtId="0" fontId="49" fillId="0" borderId="24" xfId="0" applyFont="1" applyBorder="1"/>
    <xf numFmtId="0" fontId="49" fillId="0" borderId="1" xfId="0" applyFont="1" applyBorder="1"/>
    <xf numFmtId="0" fontId="50" fillId="0" borderId="0" xfId="0" applyFont="1"/>
    <xf numFmtId="0" fontId="50" fillId="0" borderId="0" xfId="0" applyFont="1" applyFill="1" applyBorder="1"/>
    <xf numFmtId="0" fontId="49" fillId="0" borderId="24" xfId="0" applyFont="1" applyFill="1" applyBorder="1" applyAlignment="1">
      <alignment horizontal="center"/>
    </xf>
    <xf numFmtId="0" fontId="50" fillId="0" borderId="1" xfId="0" applyFont="1" applyFill="1" applyBorder="1"/>
    <xf numFmtId="0" fontId="49" fillId="0" borderId="24" xfId="0" applyFont="1" applyFill="1" applyBorder="1"/>
    <xf numFmtId="0" fontId="49" fillId="0" borderId="3" xfId="0" applyFont="1" applyFill="1" applyBorder="1"/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/>
    <xf numFmtId="0" fontId="49" fillId="0" borderId="25" xfId="0" applyFont="1" applyFill="1" applyBorder="1"/>
    <xf numFmtId="3" fontId="50" fillId="0" borderId="23" xfId="0" quotePrefix="1" applyNumberFormat="1" applyFont="1" applyFill="1" applyBorder="1" applyAlignment="1">
      <alignment horizontal="center"/>
    </xf>
    <xf numFmtId="14" fontId="50" fillId="0" borderId="23" xfId="0" applyNumberFormat="1" applyFont="1" applyBorder="1"/>
    <xf numFmtId="3" fontId="49" fillId="0" borderId="21" xfId="0" applyNumberFormat="1" applyFont="1" applyBorder="1"/>
    <xf numFmtId="0" fontId="49" fillId="0" borderId="0" xfId="0" applyFont="1"/>
    <xf numFmtId="3" fontId="50" fillId="0" borderId="21" xfId="0" applyNumberFormat="1" applyFont="1" applyFill="1" applyBorder="1"/>
    <xf numFmtId="3" fontId="50" fillId="0" borderId="21" xfId="0" applyNumberFormat="1" applyFont="1" applyFill="1" applyBorder="1" applyAlignment="1">
      <alignment horizontal="right"/>
    </xf>
    <xf numFmtId="3" fontId="49" fillId="0" borderId="23" xfId="0" applyNumberFormat="1" applyFont="1" applyBorder="1"/>
    <xf numFmtId="3" fontId="49" fillId="0" borderId="0" xfId="0" applyNumberFormat="1" applyFont="1"/>
    <xf numFmtId="3" fontId="50" fillId="0" borderId="0" xfId="0" applyNumberFormat="1" applyFont="1"/>
    <xf numFmtId="3" fontId="51" fillId="0" borderId="0" xfId="0" applyNumberFormat="1" applyFont="1" applyFill="1" applyBorder="1"/>
    <xf numFmtId="14" fontId="50" fillId="0" borderId="23" xfId="0" applyNumberFormat="1" applyFont="1" applyFill="1" applyBorder="1" applyAlignment="1">
      <alignment horizontal="center"/>
    </xf>
    <xf numFmtId="0" fontId="49" fillId="0" borderId="23" xfId="0" applyFont="1" applyFill="1" applyBorder="1"/>
    <xf numFmtId="3" fontId="49" fillId="0" borderId="22" xfId="0" applyNumberFormat="1" applyFont="1" applyFill="1" applyBorder="1"/>
    <xf numFmtId="3" fontId="50" fillId="0" borderId="21" xfId="0" applyNumberFormat="1" applyFont="1" applyFill="1" applyBorder="1" applyAlignment="1">
      <alignment wrapText="1"/>
    </xf>
    <xf numFmtId="3" fontId="49" fillId="0" borderId="21" xfId="0" applyNumberFormat="1" applyFont="1" applyFill="1" applyBorder="1"/>
    <xf numFmtId="3" fontId="49" fillId="0" borderId="23" xfId="0" applyNumberFormat="1" applyFont="1" applyFill="1" applyBorder="1"/>
    <xf numFmtId="3" fontId="50" fillId="0" borderId="0" xfId="0" applyNumberFormat="1" applyFont="1" applyFill="1" applyBorder="1"/>
    <xf numFmtId="14" fontId="50" fillId="0" borderId="23" xfId="0" applyNumberFormat="1" applyFont="1" applyFill="1" applyBorder="1"/>
  </cellXfs>
  <cellStyles count="218">
    <cellStyle name="Accent1 - 20%" xfId="1"/>
    <cellStyle name="Accent1 - 20% 2" xfId="2"/>
    <cellStyle name="Accent1 - 40%" xfId="3"/>
    <cellStyle name="Accent1 - 40% 2" xfId="4"/>
    <cellStyle name="Accent1 - 60%" xfId="5"/>
    <cellStyle name="Accent1 - 60% 2" xfId="6"/>
    <cellStyle name="Accent1 2" xfId="7"/>
    <cellStyle name="Accent2 - 20%" xfId="8"/>
    <cellStyle name="Accent2 - 20% 2" xfId="9"/>
    <cellStyle name="Accent2 - 40%" xfId="10"/>
    <cellStyle name="Accent2 - 40% 2" xfId="11"/>
    <cellStyle name="Accent2 - 60%" xfId="12"/>
    <cellStyle name="Accent2 - 60% 2" xfId="13"/>
    <cellStyle name="Accent2 2" xfId="14"/>
    <cellStyle name="Accent3 - 20%" xfId="15"/>
    <cellStyle name="Accent3 - 20% 2" xfId="16"/>
    <cellStyle name="Accent3 - 40%" xfId="17"/>
    <cellStyle name="Accent3 - 40% 2" xfId="18"/>
    <cellStyle name="Accent3 - 60%" xfId="19"/>
    <cellStyle name="Accent3 - 60% 2" xfId="20"/>
    <cellStyle name="Accent3 2" xfId="21"/>
    <cellStyle name="Accent4 - 20%" xfId="22"/>
    <cellStyle name="Accent4 - 20% 2" xfId="23"/>
    <cellStyle name="Accent4 - 40%" xfId="24"/>
    <cellStyle name="Accent4 - 40% 2" xfId="25"/>
    <cellStyle name="Accent4 - 60%" xfId="26"/>
    <cellStyle name="Accent4 - 60% 2" xfId="27"/>
    <cellStyle name="Accent4 2" xfId="28"/>
    <cellStyle name="Accent5 - 20%" xfId="29"/>
    <cellStyle name="Accent5 - 20% 2" xfId="30"/>
    <cellStyle name="Accent5 - 40%" xfId="31"/>
    <cellStyle name="Accent5 - 60%" xfId="32"/>
    <cellStyle name="Accent5 - 60% 2" xfId="33"/>
    <cellStyle name="Accent5 2" xfId="34"/>
    <cellStyle name="Accent6 - 20%" xfId="35"/>
    <cellStyle name="Accent6 - 40%" xfId="36"/>
    <cellStyle name="Accent6 - 40% 2" xfId="37"/>
    <cellStyle name="Accent6 - 60%" xfId="38"/>
    <cellStyle name="Accent6 - 60% 2" xfId="39"/>
    <cellStyle name="Accent6 2" xfId="40"/>
    <cellStyle name="Bad 2" xfId="41"/>
    <cellStyle name="Brand Align Left Text" xfId="42"/>
    <cellStyle name="Brand Default" xfId="43"/>
    <cellStyle name="Brand Default 2" xfId="44"/>
    <cellStyle name="Brand Percent" xfId="45"/>
    <cellStyle name="Brand Source" xfId="46"/>
    <cellStyle name="Brand Subtitle with Underline" xfId="47"/>
    <cellStyle name="Brand Subtitle without Underline" xfId="48"/>
    <cellStyle name="Brand Title" xfId="49"/>
    <cellStyle name="Calculation 2" xfId="50"/>
    <cellStyle name="Check Cell 2" xfId="51"/>
    <cellStyle name="Comma 2" xfId="52"/>
    <cellStyle name="Comma 2 2" xfId="53"/>
    <cellStyle name="Comma 2 3" xfId="54"/>
    <cellStyle name="Comma 2 4" xfId="55"/>
    <cellStyle name="Comma 3" xfId="56"/>
    <cellStyle name="Comma 4" xfId="57"/>
    <cellStyle name="Comma 5" xfId="58"/>
    <cellStyle name="Comma 6" xfId="59"/>
    <cellStyle name="Comma 6 2" xfId="60"/>
    <cellStyle name="Comma 6 3" xfId="61"/>
    <cellStyle name="Comma 7" xfId="62"/>
    <cellStyle name="Comma 7 2" xfId="63"/>
    <cellStyle name="Comma 8" xfId="64"/>
    <cellStyle name="Comma 9" xfId="65"/>
    <cellStyle name="Dezimal_ERTR-SPL" xfId="66"/>
    <cellStyle name="Emphasis 1" xfId="67"/>
    <cellStyle name="Emphasis 1 2" xfId="68"/>
    <cellStyle name="Emphasis 2" xfId="69"/>
    <cellStyle name="Emphasis 2 2" xfId="70"/>
    <cellStyle name="Emphasis 3" xfId="71"/>
    <cellStyle name="Euro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Komma [0]_INFLATIE" xfId="79"/>
    <cellStyle name="Komma_INFLATIE" xfId="80"/>
    <cellStyle name="Linked Cell 2" xfId="81"/>
    <cellStyle name="Milliers [0]_Äval. Triomphe 1 &amp; 2" xfId="82"/>
    <cellStyle name="Milliers 2" xfId="83"/>
    <cellStyle name="Milliers_Äval. Triomphe 1 &amp; 2" xfId="84"/>
    <cellStyle name="Monétaire [0]_Äval. Triomphe 1 &amp; 2" xfId="85"/>
    <cellStyle name="Monétaire_Äval. Triomphe 1 &amp; 2" xfId="86"/>
    <cellStyle name="Neutral 2" xfId="87"/>
    <cellStyle name="Normal" xfId="0" builtinId="0"/>
    <cellStyle name="Normal 10" xfId="88"/>
    <cellStyle name="Normal 11" xfId="89"/>
    <cellStyle name="Normal 11 2" xfId="90"/>
    <cellStyle name="Normal 12" xfId="91"/>
    <cellStyle name="Normal 13" xfId="92"/>
    <cellStyle name="Normal 14" xfId="93"/>
    <cellStyle name="Normal 15" xfId="94"/>
    <cellStyle name="Normal 15 2" xfId="95"/>
    <cellStyle name="Normal 2" xfId="96"/>
    <cellStyle name="Normal 2 2" xfId="97"/>
    <cellStyle name="Normal 2 2 2" xfId="98"/>
    <cellStyle name="Normal 2 2_récap valeurs dtz 31 mars 2011" xfId="99"/>
    <cellStyle name="Normal 2 3" xfId="100"/>
    <cellStyle name="Normal 2 4" xfId="101"/>
    <cellStyle name="Normal 2_récap valeurs dtz 31 mars 2011" xfId="102"/>
    <cellStyle name="Normal 3" xfId="103"/>
    <cellStyle name="Normal 3 2" xfId="104"/>
    <cellStyle name="Normal 4" xfId="105"/>
    <cellStyle name="Normal 5" xfId="106"/>
    <cellStyle name="Normal 5 2" xfId="107"/>
    <cellStyle name="Normal 6" xfId="108"/>
    <cellStyle name="Normal 7" xfId="109"/>
    <cellStyle name="Normal 8" xfId="110"/>
    <cellStyle name="Normal 9" xfId="111"/>
    <cellStyle name="Note 2" xfId="112"/>
    <cellStyle name="Output 2" xfId="113"/>
    <cellStyle name="Percent 2" xfId="114"/>
    <cellStyle name="Percent 2 2" xfId="115"/>
    <cellStyle name="Percent 2 3" xfId="116"/>
    <cellStyle name="Percent 2 4" xfId="117"/>
    <cellStyle name="Percent 2_récap valeurs dtz 31 mars 2011" xfId="118"/>
    <cellStyle name="Percent 3" xfId="119"/>
    <cellStyle name="Percent 3 2" xfId="120"/>
    <cellStyle name="Percent 4" xfId="121"/>
    <cellStyle name="Percent 5" xfId="122"/>
    <cellStyle name="Percent 6" xfId="123"/>
    <cellStyle name="Percent 7" xfId="124"/>
    <cellStyle name="Percent 8" xfId="125"/>
    <cellStyle name="Percent 9" xfId="126"/>
    <cellStyle name="Red Brackets Arial" xfId="127"/>
    <cellStyle name="SAPBEXaggData" xfId="128"/>
    <cellStyle name="SAPBEXaggDataEmph" xfId="129"/>
    <cellStyle name="SAPBEXaggDataEmph 2" xfId="130"/>
    <cellStyle name="SAPBEXaggItem" xfId="131"/>
    <cellStyle name="SAPBEXaggItemX" xfId="132"/>
    <cellStyle name="SAPBEXaggItemX 2" xfId="133"/>
    <cellStyle name="SAPBEXchaText" xfId="134"/>
    <cellStyle name="SAPBEXexcBad7" xfId="135"/>
    <cellStyle name="SAPBEXexcBad7 2" xfId="136"/>
    <cellStyle name="SAPBEXexcBad8" xfId="137"/>
    <cellStyle name="SAPBEXexcBad8 2" xfId="138"/>
    <cellStyle name="SAPBEXexcBad9" xfId="139"/>
    <cellStyle name="SAPBEXexcBad9 2" xfId="140"/>
    <cellStyle name="SAPBEXexcCritical4" xfId="141"/>
    <cellStyle name="SAPBEXexcCritical4 2" xfId="142"/>
    <cellStyle name="SAPBEXexcCritical5" xfId="143"/>
    <cellStyle name="SAPBEXexcCritical5 2" xfId="144"/>
    <cellStyle name="SAPBEXexcCritical6" xfId="145"/>
    <cellStyle name="SAPBEXexcCritical6 2" xfId="146"/>
    <cellStyle name="SAPBEXexcGood1" xfId="147"/>
    <cellStyle name="SAPBEXexcGood1 2" xfId="148"/>
    <cellStyle name="SAPBEXexcGood2" xfId="149"/>
    <cellStyle name="SAPBEXexcGood2 2" xfId="150"/>
    <cellStyle name="SAPBEXexcGood3" xfId="151"/>
    <cellStyle name="SAPBEXexcGood3 2" xfId="152"/>
    <cellStyle name="SAPBEXfilterDrill" xfId="153"/>
    <cellStyle name="SAPBEXfilterDrill 2" xfId="154"/>
    <cellStyle name="SAPBEXfilterItem" xfId="155"/>
    <cellStyle name="SAPBEXfilterItem 2" xfId="156"/>
    <cellStyle name="SAPBEXfilterText" xfId="157"/>
    <cellStyle name="SAPBEXfilterText 2" xfId="158"/>
    <cellStyle name="SAPBEXformats" xfId="159"/>
    <cellStyle name="SAPBEXheaderItem" xfId="160"/>
    <cellStyle name="SAPBEXheaderItem 2" xfId="161"/>
    <cellStyle name="SAPBEXheaderText" xfId="162"/>
    <cellStyle name="SAPBEXheaderText 2" xfId="163"/>
    <cellStyle name="SAPBEXHLevel0" xfId="164"/>
    <cellStyle name="SAPBEXHLevel0X" xfId="165"/>
    <cellStyle name="SAPBEXHLevel0X 2" xfId="166"/>
    <cellStyle name="SAPBEXHLevel1" xfId="167"/>
    <cellStyle name="SAPBEXHLevel1X" xfId="168"/>
    <cellStyle name="SAPBEXHLevel1X 2" xfId="169"/>
    <cellStyle name="SAPBEXHLevel2" xfId="170"/>
    <cellStyle name="SAPBEXHLevel2X" xfId="171"/>
    <cellStyle name="SAPBEXHLevel2X 2" xfId="172"/>
    <cellStyle name="SAPBEXHLevel3" xfId="173"/>
    <cellStyle name="SAPBEXHLevel3X" xfId="174"/>
    <cellStyle name="SAPBEXHLevel3X 2" xfId="175"/>
    <cellStyle name="SAPBEXinputData" xfId="176"/>
    <cellStyle name="SAPBEXinputData 2" xfId="177"/>
    <cellStyle name="SAPBEXItemHeader" xfId="178"/>
    <cellStyle name="SAPBEXresData" xfId="179"/>
    <cellStyle name="SAPBEXresData 2" xfId="180"/>
    <cellStyle name="SAPBEXresDataEmph" xfId="181"/>
    <cellStyle name="SAPBEXresDataEmph 2" xfId="182"/>
    <cellStyle name="SAPBEXresItem" xfId="183"/>
    <cellStyle name="SAPBEXresItemX" xfId="184"/>
    <cellStyle name="SAPBEXresItemX 2" xfId="185"/>
    <cellStyle name="SAPBEXstdData" xfId="186"/>
    <cellStyle name="SAPBEXstdDataEmph" xfId="187"/>
    <cellStyle name="SAPBEXstdDataEmph 2" xfId="188"/>
    <cellStyle name="SAPBEXstdItem" xfId="189"/>
    <cellStyle name="SAPBEXstdItemX" xfId="190"/>
    <cellStyle name="SAPBEXstdItemX 2" xfId="191"/>
    <cellStyle name="SAPBEXtitle" xfId="192"/>
    <cellStyle name="SAPBEXtitle 2" xfId="193"/>
    <cellStyle name="SAPBEXunassignedItem" xfId="194"/>
    <cellStyle name="SAPBEXundefined" xfId="195"/>
    <cellStyle name="SAPBEXundefined 2" xfId="196"/>
    <cellStyle name="Sheet Title" xfId="197"/>
    <cellStyle name="Smart Bold" xfId="198"/>
    <cellStyle name="Smart Forecast" xfId="199"/>
    <cellStyle name="Smart General" xfId="200"/>
    <cellStyle name="Smart Highlight" xfId="201"/>
    <cellStyle name="Smart Percent" xfId="202"/>
    <cellStyle name="Smart Source" xfId="203"/>
    <cellStyle name="Smart Subtitle 1" xfId="204"/>
    <cellStyle name="Smart Subtitle 2" xfId="205"/>
    <cellStyle name="Smart Subtotal" xfId="206"/>
    <cellStyle name="Smart Title" xfId="207"/>
    <cellStyle name="Smart Total" xfId="208"/>
    <cellStyle name="Standaard_INFLATIE" xfId="209"/>
    <cellStyle name="Standard_Grundmasken_EUR1" xfId="210"/>
    <cellStyle name="Style 1" xfId="211"/>
    <cellStyle name="titel" xfId="212"/>
    <cellStyle name="Total 2" xfId="213"/>
    <cellStyle name="Valuta [0]_INFLATIE" xfId="214"/>
    <cellStyle name="Valuta_INFLATIE" xfId="215"/>
    <cellStyle name="Währung_Grundmasken_EUR1" xfId="216"/>
    <cellStyle name="Warning Text 2" xfId="2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topLeftCell="A49" zoomScaleNormal="100" workbookViewId="0">
      <selection activeCell="C62" sqref="C62"/>
    </sheetView>
  </sheetViews>
  <sheetFormatPr defaultRowHeight="12.75"/>
  <cols>
    <col min="1" max="1" width="71.5703125" style="5" bestFit="1" customWidth="1"/>
    <col min="2" max="3" width="11.7109375" style="30" customWidth="1"/>
    <col min="4" max="4" width="9.140625" style="5" customWidth="1"/>
    <col min="5" max="16384" width="9.140625" style="5"/>
  </cols>
  <sheetData>
    <row r="1" spans="1:3" ht="13.5" thickBot="1">
      <c r="A1" s="1" t="s">
        <v>2</v>
      </c>
      <c r="B1" s="14" t="s">
        <v>0</v>
      </c>
      <c r="C1" s="14" t="s">
        <v>0</v>
      </c>
    </row>
    <row r="2" spans="1:3" ht="13.5" thickBot="1">
      <c r="A2" s="2"/>
      <c r="B2" s="15">
        <v>42551</v>
      </c>
      <c r="C2" s="31">
        <v>42369</v>
      </c>
    </row>
    <row r="3" spans="1:3" ht="13.5" thickBot="1">
      <c r="A3" s="3" t="s">
        <v>3</v>
      </c>
      <c r="B3" s="15"/>
      <c r="C3" s="31"/>
    </row>
    <row r="4" spans="1:3" s="17" customFormat="1">
      <c r="A4" s="4" t="s">
        <v>4</v>
      </c>
      <c r="B4" s="16">
        <f t="shared" ref="B4:C4" si="0">SUM(B5:B10)</f>
        <v>3307881.1570000001</v>
      </c>
      <c r="C4" s="28">
        <f t="shared" si="0"/>
        <v>3251623</v>
      </c>
    </row>
    <row r="5" spans="1:3">
      <c r="A5" s="2" t="s">
        <v>5</v>
      </c>
      <c r="B5" s="18">
        <v>795.83900000000006</v>
      </c>
      <c r="C5" s="18">
        <v>514</v>
      </c>
    </row>
    <row r="6" spans="1:3">
      <c r="A6" s="2" t="s">
        <v>6</v>
      </c>
      <c r="B6" s="19">
        <v>2139120.4270000001</v>
      </c>
      <c r="C6" s="19">
        <v>2099159</v>
      </c>
    </row>
    <row r="7" spans="1:3">
      <c r="A7" s="2" t="s">
        <v>7</v>
      </c>
      <c r="B7" s="18">
        <v>543.476</v>
      </c>
      <c r="C7" s="18">
        <v>363</v>
      </c>
    </row>
    <row r="8" spans="1:3">
      <c r="A8" s="2" t="s">
        <v>8</v>
      </c>
      <c r="B8" s="18">
        <v>1102864.095</v>
      </c>
      <c r="C8" s="18">
        <v>1086787</v>
      </c>
    </row>
    <row r="9" spans="1:3">
      <c r="A9" s="2" t="s">
        <v>9</v>
      </c>
      <c r="B9" s="18">
        <v>64545.080999999998</v>
      </c>
      <c r="C9" s="18">
        <v>64787</v>
      </c>
    </row>
    <row r="10" spans="1:3">
      <c r="A10" s="2" t="s">
        <v>10</v>
      </c>
      <c r="B10" s="18">
        <v>12.239000000000001</v>
      </c>
      <c r="C10" s="18">
        <v>13</v>
      </c>
    </row>
    <row r="11" spans="1:3" s="17" customFormat="1">
      <c r="A11" s="4" t="s">
        <v>11</v>
      </c>
      <c r="B11" s="16">
        <f t="shared" ref="B11:C11" si="1">SUM(B12:B18)</f>
        <v>54395.546999999999</v>
      </c>
      <c r="C11" s="28">
        <f t="shared" si="1"/>
        <v>47598</v>
      </c>
    </row>
    <row r="12" spans="1:3">
      <c r="A12" s="2" t="s">
        <v>12</v>
      </c>
      <c r="B12" s="19">
        <v>0</v>
      </c>
      <c r="C12" s="19">
        <v>0</v>
      </c>
    </row>
    <row r="13" spans="1:3">
      <c r="A13" s="2" t="s">
        <v>13</v>
      </c>
      <c r="B13" s="18">
        <v>0</v>
      </c>
      <c r="C13" s="18">
        <v>14</v>
      </c>
    </row>
    <row r="14" spans="1:3">
      <c r="A14" s="2" t="s">
        <v>9</v>
      </c>
      <c r="B14" s="18">
        <v>1510.0889999999999</v>
      </c>
      <c r="C14" s="18">
        <v>1394</v>
      </c>
    </row>
    <row r="15" spans="1:3">
      <c r="A15" s="2" t="s">
        <v>14</v>
      </c>
      <c r="B15" s="18">
        <v>17549.955999999998</v>
      </c>
      <c r="C15" s="18">
        <v>14026</v>
      </c>
    </row>
    <row r="16" spans="1:3">
      <c r="A16" s="2" t="s">
        <v>15</v>
      </c>
      <c r="B16" s="18">
        <v>6003.6970000000001</v>
      </c>
      <c r="C16" s="18">
        <v>10818</v>
      </c>
    </row>
    <row r="17" spans="1:5">
      <c r="A17" s="2" t="s">
        <v>16</v>
      </c>
      <c r="B17" s="18">
        <v>2018.3989999999999</v>
      </c>
      <c r="C17" s="18">
        <v>1</v>
      </c>
    </row>
    <row r="18" spans="1:5" ht="13.5" thickBot="1">
      <c r="A18" s="2" t="s">
        <v>17</v>
      </c>
      <c r="B18" s="18">
        <v>27313.405999999999</v>
      </c>
      <c r="C18" s="18">
        <v>21345</v>
      </c>
    </row>
    <row r="19" spans="1:5" s="17" customFormat="1" ht="13.5" thickBot="1">
      <c r="A19" s="3" t="s">
        <v>18</v>
      </c>
      <c r="B19" s="20">
        <f t="shared" ref="B19:C19" si="2">B4+B11</f>
        <v>3362276.7039999999</v>
      </c>
      <c r="C19" s="29">
        <f t="shared" si="2"/>
        <v>3299221</v>
      </c>
      <c r="E19" s="21"/>
    </row>
    <row r="20" spans="1:5" ht="13.5" thickBot="1">
      <c r="A20" s="2"/>
      <c r="B20" s="18"/>
      <c r="C20" s="18"/>
    </row>
    <row r="21" spans="1:5" s="17" customFormat="1" ht="13.5" thickBot="1">
      <c r="A21" s="3" t="s">
        <v>19</v>
      </c>
      <c r="B21" s="20">
        <f t="shared" ref="B21:C21" si="3">SUM(B22:B25)</f>
        <v>1787552.588</v>
      </c>
      <c r="C21" s="29">
        <f t="shared" si="3"/>
        <v>1860118</v>
      </c>
    </row>
    <row r="22" spans="1:5">
      <c r="A22" s="2" t="s">
        <v>20</v>
      </c>
      <c r="B22" s="18">
        <v>1127008.439</v>
      </c>
      <c r="C22" s="18">
        <v>1126980</v>
      </c>
    </row>
    <row r="23" spans="1:5">
      <c r="A23" s="2" t="s">
        <v>21</v>
      </c>
      <c r="B23" s="18">
        <v>583992.38100000005</v>
      </c>
      <c r="C23" s="18">
        <v>583961</v>
      </c>
    </row>
    <row r="24" spans="1:5">
      <c r="A24" s="2" t="s">
        <v>1</v>
      </c>
      <c r="B24" s="18">
        <v>42150.177000000003</v>
      </c>
      <c r="C24" s="18">
        <v>45576</v>
      </c>
      <c r="E24" s="22"/>
    </row>
    <row r="25" spans="1:5" ht="13.5" thickBot="1">
      <c r="A25" s="2" t="s">
        <v>22</v>
      </c>
      <c r="B25" s="18">
        <v>34401.591</v>
      </c>
      <c r="C25" s="18">
        <v>103601</v>
      </c>
    </row>
    <row r="26" spans="1:5" s="17" customFormat="1" ht="13.5" thickBot="1">
      <c r="A26" s="3" t="s">
        <v>23</v>
      </c>
      <c r="B26" s="20">
        <f t="shared" ref="B26:C26" si="4">B27+B31</f>
        <v>1574724.1129999999</v>
      </c>
      <c r="C26" s="29">
        <f t="shared" si="4"/>
        <v>1439103</v>
      </c>
      <c r="E26" s="21"/>
    </row>
    <row r="27" spans="1:5" s="17" customFormat="1">
      <c r="A27" s="4" t="s">
        <v>24</v>
      </c>
      <c r="B27" s="16">
        <f t="shared" ref="B27:C27" si="5">SUM(B28:B30)</f>
        <v>1188782.415</v>
      </c>
      <c r="C27" s="28">
        <f t="shared" si="5"/>
        <v>917127</v>
      </c>
    </row>
    <row r="28" spans="1:5">
      <c r="A28" s="2" t="s">
        <v>25</v>
      </c>
      <c r="B28" s="18">
        <v>16590.288</v>
      </c>
      <c r="C28" s="18">
        <v>17561</v>
      </c>
    </row>
    <row r="29" spans="1:5">
      <c r="A29" s="2" t="s">
        <v>26</v>
      </c>
      <c r="B29" s="18">
        <v>1069676.395</v>
      </c>
      <c r="C29" s="18">
        <v>832569</v>
      </c>
    </row>
    <row r="30" spans="1:5">
      <c r="A30" s="2" t="s">
        <v>27</v>
      </c>
      <c r="B30" s="18">
        <f>99578.272+2937.46</f>
        <v>102515.732</v>
      </c>
      <c r="C30" s="18">
        <f>64656+2341</f>
        <v>66997</v>
      </c>
    </row>
    <row r="31" spans="1:5" s="17" customFormat="1">
      <c r="A31" s="4" t="s">
        <v>28</v>
      </c>
      <c r="B31" s="16">
        <f t="shared" ref="B31:C31" si="6">SUM(B32:B35)</f>
        <v>385941.69799999997</v>
      </c>
      <c r="C31" s="28">
        <f t="shared" si="6"/>
        <v>521976</v>
      </c>
    </row>
    <row r="32" spans="1:5">
      <c r="A32" s="2" t="s">
        <v>29</v>
      </c>
      <c r="B32" s="18">
        <v>311510.21100000001</v>
      </c>
      <c r="C32" s="18">
        <v>444885</v>
      </c>
    </row>
    <row r="33" spans="1:3">
      <c r="A33" s="2" t="s">
        <v>30</v>
      </c>
      <c r="B33" s="18">
        <v>5337.0349999999999</v>
      </c>
      <c r="C33" s="18">
        <v>5388</v>
      </c>
    </row>
    <row r="34" spans="1:3">
      <c r="A34" s="2" t="s">
        <v>31</v>
      </c>
      <c r="B34" s="18">
        <v>54208.593000000001</v>
      </c>
      <c r="C34" s="18">
        <v>45201</v>
      </c>
    </row>
    <row r="35" spans="1:3" ht="13.5" thickBot="1">
      <c r="A35" s="2" t="s">
        <v>17</v>
      </c>
      <c r="B35" s="18">
        <v>14885.859</v>
      </c>
      <c r="C35" s="18">
        <v>26502</v>
      </c>
    </row>
    <row r="36" spans="1:3" s="17" customFormat="1" ht="13.5" thickBot="1">
      <c r="A36" s="3" t="s">
        <v>32</v>
      </c>
      <c r="B36" s="20">
        <f t="shared" ref="B36:C36" si="7">B21+B26</f>
        <v>3362276.7009999999</v>
      </c>
      <c r="C36" s="29">
        <f t="shared" si="7"/>
        <v>3299221</v>
      </c>
    </row>
    <row r="37" spans="1:3">
      <c r="B37" s="23"/>
      <c r="C37" s="23"/>
    </row>
    <row r="38" spans="1:3" ht="13.5" thickBot="1">
      <c r="A38" s="6"/>
    </row>
    <row r="39" spans="1:3" ht="13.5" thickBot="1">
      <c r="A39" s="7" t="s">
        <v>33</v>
      </c>
      <c r="B39" s="14" t="s">
        <v>0</v>
      </c>
      <c r="C39" s="14" t="s">
        <v>0</v>
      </c>
    </row>
    <row r="40" spans="1:3" ht="13.5" thickBot="1">
      <c r="A40" s="8"/>
      <c r="B40" s="24">
        <v>42551</v>
      </c>
      <c r="C40" s="24">
        <v>42185</v>
      </c>
    </row>
    <row r="41" spans="1:3" ht="13.5" thickBot="1">
      <c r="A41" s="9" t="s">
        <v>34</v>
      </c>
      <c r="B41" s="25"/>
      <c r="C41" s="25"/>
    </row>
    <row r="42" spans="1:3">
      <c r="A42" s="8" t="s">
        <v>35</v>
      </c>
      <c r="B42" s="18">
        <v>63312.707999999999</v>
      </c>
      <c r="C42" s="18">
        <v>61161.896999999997</v>
      </c>
    </row>
    <row r="43" spans="1:3">
      <c r="A43" s="8" t="s">
        <v>36</v>
      </c>
      <c r="B43" s="18">
        <v>5632.6750000000002</v>
      </c>
      <c r="C43" s="18">
        <v>5106.9340000000002</v>
      </c>
    </row>
    <row r="44" spans="1:3">
      <c r="A44" s="8" t="s">
        <v>37</v>
      </c>
      <c r="B44" s="18">
        <v>-149.94200000000001</v>
      </c>
      <c r="C44" s="18">
        <v>-177.70400000000001</v>
      </c>
    </row>
    <row r="45" spans="1:3">
      <c r="A45" s="10" t="s">
        <v>38</v>
      </c>
      <c r="B45" s="26">
        <f t="shared" ref="B45" si="8">SUM(B42:B44)</f>
        <v>68795.441000000006</v>
      </c>
      <c r="C45" s="26">
        <v>66091.126999999993</v>
      </c>
    </row>
    <row r="46" spans="1:3">
      <c r="A46" s="8" t="s">
        <v>39</v>
      </c>
      <c r="B46" s="18">
        <v>44.011000000000003</v>
      </c>
      <c r="C46" s="18">
        <v>-1.587</v>
      </c>
    </row>
    <row r="47" spans="1:3" ht="25.5">
      <c r="A47" s="11" t="s">
        <v>40</v>
      </c>
      <c r="B47" s="27">
        <f>16279.193</f>
        <v>16279.192999999999</v>
      </c>
      <c r="C47" s="27">
        <v>15279.697</v>
      </c>
    </row>
    <row r="48" spans="1:3" ht="25.5">
      <c r="A48" s="11" t="s">
        <v>41</v>
      </c>
      <c r="B48" s="27">
        <v>-883.56799999999998</v>
      </c>
      <c r="C48" s="27">
        <v>-428.12599999999998</v>
      </c>
    </row>
    <row r="49" spans="1:4" ht="25.5">
      <c r="A49" s="11" t="s">
        <v>42</v>
      </c>
      <c r="B49" s="27">
        <v>-18322.348000000002</v>
      </c>
      <c r="C49" s="27">
        <v>-17495.875</v>
      </c>
    </row>
    <row r="50" spans="1:4">
      <c r="A50" s="10" t="s">
        <v>43</v>
      </c>
      <c r="B50" s="26">
        <f t="shared" ref="B50" si="9">SUM(B45:B49)</f>
        <v>65912.729000000007</v>
      </c>
      <c r="C50" s="26">
        <v>63445.23599999999</v>
      </c>
      <c r="D50" s="22"/>
    </row>
    <row r="51" spans="1:4">
      <c r="A51" s="8" t="s">
        <v>44</v>
      </c>
      <c r="B51" s="27">
        <v>-2823.8249999999998</v>
      </c>
      <c r="C51" s="27">
        <v>-1121.9580000000001</v>
      </c>
    </row>
    <row r="52" spans="1:4">
      <c r="A52" s="8" t="s">
        <v>45</v>
      </c>
      <c r="B52" s="27">
        <v>-358.25700000000001</v>
      </c>
      <c r="C52" s="27">
        <v>-422.97399999999999</v>
      </c>
    </row>
    <row r="53" spans="1:4">
      <c r="A53" s="8" t="s">
        <v>46</v>
      </c>
      <c r="B53" s="27">
        <v>-2858.1640000000002</v>
      </c>
      <c r="C53" s="27">
        <v>-2223.788</v>
      </c>
    </row>
    <row r="54" spans="1:4">
      <c r="A54" s="8" t="s">
        <v>47</v>
      </c>
      <c r="B54" s="27">
        <v>-7173.1040000000003</v>
      </c>
      <c r="C54" s="27">
        <v>-5754.6719999999996</v>
      </c>
    </row>
    <row r="55" spans="1:4">
      <c r="A55" s="8" t="s">
        <v>48</v>
      </c>
      <c r="B55" s="27">
        <v>-0.55800000000000005</v>
      </c>
      <c r="C55" s="27">
        <v>-1</v>
      </c>
    </row>
    <row r="56" spans="1:4">
      <c r="A56" s="12" t="s">
        <v>49</v>
      </c>
      <c r="B56" s="18">
        <f t="shared" ref="B56" si="10">SUM(B51:B55)</f>
        <v>-13213.908000000001</v>
      </c>
      <c r="C56" s="18">
        <v>-9524.3919999999998</v>
      </c>
    </row>
    <row r="57" spans="1:4">
      <c r="A57" s="10" t="s">
        <v>50</v>
      </c>
      <c r="B57" s="26">
        <f t="shared" ref="B57" si="11">SUM(B50:B55)</f>
        <v>52698.821000000018</v>
      </c>
      <c r="C57" s="26">
        <v>53920.84399999999</v>
      </c>
      <c r="D57" s="22"/>
    </row>
    <row r="58" spans="1:4">
      <c r="A58" s="8" t="s">
        <v>51</v>
      </c>
      <c r="B58" s="18">
        <v>-4535.5550000000003</v>
      </c>
      <c r="C58" s="18">
        <v>-3502.7260000000001</v>
      </c>
    </row>
    <row r="59" spans="1:4">
      <c r="A59" s="12" t="s">
        <v>52</v>
      </c>
      <c r="B59" s="28">
        <f t="shared" ref="B59" si="12">SUM(B57:B58)</f>
        <v>48163.266000000018</v>
      </c>
      <c r="C59" s="28">
        <v>50418.117999999988</v>
      </c>
    </row>
    <row r="60" spans="1:4">
      <c r="A60" s="8" t="s">
        <v>53</v>
      </c>
      <c r="B60" s="18">
        <v>417.95600000000002</v>
      </c>
      <c r="C60" s="18">
        <v>1677.777</v>
      </c>
    </row>
    <row r="61" spans="1:4">
      <c r="A61" s="8" t="s">
        <v>54</v>
      </c>
      <c r="B61" s="18">
        <v>0</v>
      </c>
      <c r="C61" s="18">
        <v>0</v>
      </c>
    </row>
    <row r="62" spans="1:4">
      <c r="A62" s="8" t="s">
        <v>55</v>
      </c>
      <c r="B62" s="18">
        <v>-9145.3150000000005</v>
      </c>
      <c r="C62" s="18">
        <v>-14598.115</v>
      </c>
    </row>
    <row r="63" spans="1:4">
      <c r="A63" s="8" t="s">
        <v>56</v>
      </c>
      <c r="B63" s="18">
        <v>-1076.366</v>
      </c>
      <c r="C63" s="18">
        <v>16.413999999999987</v>
      </c>
    </row>
    <row r="64" spans="1:4">
      <c r="A64" s="10" t="s">
        <v>57</v>
      </c>
      <c r="B64" s="26">
        <f t="shared" ref="B64" si="13">SUM(B59:B63)</f>
        <v>38359.541000000012</v>
      </c>
      <c r="C64" s="26">
        <v>37514.193999999989</v>
      </c>
    </row>
    <row r="65" spans="1:3">
      <c r="A65" s="8" t="s">
        <v>58</v>
      </c>
      <c r="B65" s="18">
        <v>13049.852000000001</v>
      </c>
      <c r="C65" s="18">
        <v>19028.691999999999</v>
      </c>
    </row>
    <row r="66" spans="1:3">
      <c r="A66" s="8" t="s">
        <v>59</v>
      </c>
      <c r="B66" s="18">
        <v>-13274.495000000001</v>
      </c>
      <c r="C66" s="18">
        <v>-17323.667000000001</v>
      </c>
    </row>
    <row r="67" spans="1:3">
      <c r="A67" s="8" t="s">
        <v>60</v>
      </c>
      <c r="B67" s="18">
        <v>-824.85500000000002</v>
      </c>
      <c r="C67" s="18">
        <v>-25.940999999999999</v>
      </c>
    </row>
    <row r="68" spans="1:3">
      <c r="A68" s="8" t="s">
        <v>61</v>
      </c>
      <c r="B68" s="18">
        <v>-714.02300000000002</v>
      </c>
      <c r="C68" s="18">
        <v>19586.173999999999</v>
      </c>
    </row>
    <row r="69" spans="1:3">
      <c r="A69" s="10" t="s">
        <v>62</v>
      </c>
      <c r="B69" s="26">
        <f t="shared" ref="B69" si="14">SUM(B65:B68)</f>
        <v>-1763.5210000000002</v>
      </c>
      <c r="C69" s="26">
        <v>21265.257999999998</v>
      </c>
    </row>
    <row r="70" spans="1:3">
      <c r="A70" s="10" t="s">
        <v>63</v>
      </c>
      <c r="B70" s="26">
        <f t="shared" ref="B70" si="15">B64+B69</f>
        <v>36596.020000000011</v>
      </c>
      <c r="C70" s="26">
        <v>58779.45199999999</v>
      </c>
    </row>
    <row r="71" spans="1:3">
      <c r="A71" s="8" t="s">
        <v>64</v>
      </c>
      <c r="B71" s="18">
        <v>-2194.4279999999999</v>
      </c>
      <c r="C71" s="18">
        <v>-1898.855</v>
      </c>
    </row>
    <row r="72" spans="1:3">
      <c r="A72" s="8" t="s">
        <v>65</v>
      </c>
      <c r="B72" s="18">
        <v>0</v>
      </c>
      <c r="C72" s="18">
        <v>0</v>
      </c>
    </row>
    <row r="73" spans="1:3" ht="13.5" thickBot="1">
      <c r="A73" s="12" t="s">
        <v>66</v>
      </c>
      <c r="B73" s="28">
        <f t="shared" ref="B73" si="16">B71+B72</f>
        <v>-2194.4279999999999</v>
      </c>
      <c r="C73" s="28">
        <v>-1898.855</v>
      </c>
    </row>
    <row r="74" spans="1:3" ht="13.5" thickBot="1">
      <c r="A74" s="13" t="s">
        <v>67</v>
      </c>
      <c r="B74" s="29">
        <f t="shared" ref="B74" si="17">B70+B73</f>
        <v>34401.592000000011</v>
      </c>
      <c r="C74" s="29">
        <v>56880.596999999987</v>
      </c>
    </row>
  </sheetData>
  <pageMargins left="0.74803149606299213" right="0.43307086614173229" top="0.74803149606299213" bottom="0.6692913385826772" header="0.51181102362204722" footer="0.51181102362204722"/>
  <pageSetup paperSize="9" scale="79" orientation="portrait" cellComments="asDisplayed" r:id="rId1"/>
  <headerFooter alignWithMargins="0">
    <oddHeader>&amp;LCofinimmo SA - BE 0426.184.049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30jun</vt:lpstr>
      <vt:lpstr>'30jun'!Print_Area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Benoit Mathieu</cp:lastModifiedBy>
  <cp:lastPrinted>2014-11-07T12:43:52Z</cp:lastPrinted>
  <dcterms:created xsi:type="dcterms:W3CDTF">2014-07-22T13:53:50Z</dcterms:created>
  <dcterms:modified xsi:type="dcterms:W3CDTF">2017-03-09T14:01:48Z</dcterms:modified>
</cp:coreProperties>
</file>